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435" activeTab="1"/>
  </bookViews>
  <sheets>
    <sheet name="1 пол 2014" sheetId="1" r:id="rId1"/>
    <sheet name="2 пол.2014" sheetId="2" r:id="rId2"/>
  </sheets>
  <definedNames/>
  <calcPr fullCalcOnLoad="1"/>
</workbook>
</file>

<file path=xl/sharedStrings.xml><?xml version="1.0" encoding="utf-8"?>
<sst xmlns="http://schemas.openxmlformats.org/spreadsheetml/2006/main" count="251" uniqueCount="48">
  <si>
    <t>1.</t>
  </si>
  <si>
    <t>2.</t>
  </si>
  <si>
    <t>Раздел 1.Холодное водоснабжение</t>
  </si>
  <si>
    <t>х</t>
  </si>
  <si>
    <t>Х</t>
  </si>
  <si>
    <t>Итого по разделу 1</t>
  </si>
  <si>
    <t xml:space="preserve">Раздел 2.Водоотведение   </t>
  </si>
  <si>
    <t>Итого по разделу 2:</t>
  </si>
  <si>
    <t>Раздел 3.Горячее водоснабжение</t>
  </si>
  <si>
    <t>Итого по разделу 3:</t>
  </si>
  <si>
    <t>Раздел 4.Отопление</t>
  </si>
  <si>
    <t>Раздел 4.1. Централизованное отопление</t>
  </si>
  <si>
    <t>Итого по разделу 4.1:</t>
  </si>
  <si>
    <t>Раздел 4.2. Отопление твердым топливом</t>
  </si>
  <si>
    <t>Итого по разделу 4.2:</t>
  </si>
  <si>
    <t>Итого по разделу 4:</t>
  </si>
  <si>
    <t>Раздел 5. Газоснабжение</t>
  </si>
  <si>
    <t>Раздел 5.1. Газоснабжение природным газом</t>
  </si>
  <si>
    <t>Итого по разделу 5.1:</t>
  </si>
  <si>
    <t>Раздел 5.2. Газоснабжение сжиженным газом</t>
  </si>
  <si>
    <t>Итого по разделу 5.2:</t>
  </si>
  <si>
    <t>Итого по разделу 5:</t>
  </si>
  <si>
    <t>Раздел 6.Электроснабжение</t>
  </si>
  <si>
    <t>Итого по разделу 6:</t>
  </si>
  <si>
    <t>Всего по разделам 1-6:</t>
  </si>
  <si>
    <t>Экономически обоснованный тариф организаций коммунального комплекса  (тариф указывается с НДС в руб/ед.изм.)</t>
  </si>
  <si>
    <t>Наименование ресурсоснабжающей организации</t>
  </si>
  <si>
    <t>1. МППЖКХ Ремонтненского района</t>
  </si>
  <si>
    <t>1.ИП Бондаренко С.С.</t>
  </si>
  <si>
    <t>1. ОАО "Ростовтоппром"</t>
  </si>
  <si>
    <t>1.ООО "Газпроммежрегионгаз Ростов-на-Дону"</t>
  </si>
  <si>
    <t>1. ООО "Донэнерго" (в пределах социальной нормы)</t>
  </si>
  <si>
    <t>1. ООО "Донэнерго" (сверх социальной нормы)</t>
  </si>
  <si>
    <t xml:space="preserve"> декабрь 2013 года</t>
  </si>
  <si>
    <t xml:space="preserve"> 2014 год</t>
  </si>
  <si>
    <t xml:space="preserve">Изменение совокупной  платы граждан за коммунальные услуги в 2014 году по отношению к совокупной плате в декабре 2013 года                             %   (гр.10/гр.6)    </t>
  </si>
  <si>
    <t>Тарифы, применяемые при начислении платежей гражданам (руб./ед.изм.)</t>
  </si>
  <si>
    <t>Объем потребления коммунальных услуг населением по муниципальному образованию  в 2013 году (по нормативам+ по показаниям приборов учета)     (тыс.ед.изм.)</t>
  </si>
  <si>
    <t>Плата граждан за коммунальные услуги (тыс.руб.) (гр4*гр5)</t>
  </si>
  <si>
    <t xml:space="preserve"> Экономически обоснованный тариф организаций коммунального комплекса, установленный РСТ на 2014 год  (тариф указывается с НДС в руб/ед.изм.)</t>
  </si>
  <si>
    <t>Плата граждан за коммунальные услуги (тыс.руб.) (гр8*гр9)</t>
  </si>
  <si>
    <t xml:space="preserve">     Глава Ремонтненского сельского поселения  __________________________А.Я. Яковенко</t>
  </si>
  <si>
    <t xml:space="preserve">                                                                                                                подпись, печать</t>
  </si>
  <si>
    <t xml:space="preserve">                Исполнил вдедущий специалист ЖКХ__________________________М.В. Буцкий</t>
  </si>
  <si>
    <t xml:space="preserve">                 </t>
  </si>
  <si>
    <t>(тел.:8(86379)31678)</t>
  </si>
  <si>
    <r>
      <t xml:space="preserve">РАСЧЕТ РОСТА СОВОКУПНОЙ ПЛАТЫ ГРАЖДАН ЗА КОММУНАЛЬНЫЕ УСЛУГИ ПО МУНИЦИПАЛЬНОМУ ОБРАЗОВАНИЮ                                             </t>
    </r>
    <r>
      <rPr>
        <b/>
        <u val="single"/>
        <sz val="12"/>
        <rFont val="Times New Roman"/>
        <family val="1"/>
      </rPr>
      <t>Ремонтненскому сельскому поселению</t>
    </r>
    <r>
      <rPr>
        <b/>
        <sz val="12"/>
        <rFont val="Times New Roman"/>
        <family val="1"/>
      </rPr>
      <t xml:space="preserve">  на I полугодие 2014 ГОД </t>
    </r>
  </si>
  <si>
    <r>
      <t xml:space="preserve"> РАСЧЕТ РОСТА СОВОКУПНОЙ ПЛАТЫ ГРАЖДАН ЗА КОММУНАЛЬНЫЕ УСЛУГИ ПО МУНИЦИПАЛЬНОМУ ОБРАЗОВАНИЮ </t>
    </r>
    <r>
      <rPr>
        <b/>
        <u val="single"/>
        <sz val="12"/>
        <rFont val="Times New Roman"/>
        <family val="1"/>
      </rPr>
      <t>Ремонтненскому сельскому поселению</t>
    </r>
    <r>
      <rPr>
        <b/>
        <sz val="12"/>
        <rFont val="Times New Roman"/>
        <family val="1"/>
      </rPr>
      <t xml:space="preserve"> на 2 полугодие 2014 ГОД </t>
    </r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</si>
</sst>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0"/>
    <numFmt numFmtId="180" formatCode="0.000000"/>
    <numFmt numFmtId="181" formatCode="0.00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21" fillId="0" borderId="7" applyNumberFormat="0" applyFill="0" applyAlignment="0" applyProtection="0"/>
    <xf numFmtId="0" fontId="22" fillId="21" borderId="8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27" fillId="0" borderId="10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justify" wrapText="1"/>
    </xf>
    <xf numFmtId="0" fontId="8" fillId="0" borderId="11" xfId="0" applyFont="1" applyFill="1" applyBorder="1" applyAlignment="1">
      <alignment horizontal="center" vertical="justify" wrapText="1"/>
    </xf>
    <xf numFmtId="0" fontId="3" fillId="0" borderId="12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right" vertical="top" wrapText="1"/>
    </xf>
    <xf numFmtId="176" fontId="8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vertical="top" wrapText="1"/>
    </xf>
    <xf numFmtId="0" fontId="8" fillId="0" borderId="19" xfId="0" applyFont="1" applyFill="1" applyBorder="1" applyAlignment="1">
      <alignment horizontal="center" vertical="top" wrapText="1"/>
    </xf>
    <xf numFmtId="2" fontId="8" fillId="0" borderId="19" xfId="0" applyNumberFormat="1" applyFont="1" applyFill="1" applyBorder="1" applyAlignment="1">
      <alignment horizontal="center" vertical="top" wrapText="1"/>
    </xf>
    <xf numFmtId="2" fontId="10" fillId="0" borderId="20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2" fontId="8" fillId="0" borderId="11" xfId="0" applyNumberFormat="1" applyFont="1" applyFill="1" applyBorder="1" applyAlignment="1">
      <alignment horizontal="right" vertical="top" wrapText="1"/>
    </xf>
    <xf numFmtId="0" fontId="8" fillId="0" borderId="16" xfId="0" applyFont="1" applyFill="1" applyBorder="1" applyAlignment="1">
      <alignment horizontal="left" vertical="top" wrapText="1"/>
    </xf>
    <xf numFmtId="0" fontId="10" fillId="0" borderId="16" xfId="0" applyFont="1" applyFill="1" applyBorder="1" applyAlignment="1">
      <alignment vertical="top" wrapText="1"/>
    </xf>
    <xf numFmtId="2" fontId="8" fillId="0" borderId="11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/>
    </xf>
    <xf numFmtId="0" fontId="10" fillId="0" borderId="16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="80" zoomScaleNormal="80" zoomScaleSheetLayoutView="100" zoomScalePageLayoutView="0" workbookViewId="0" topLeftCell="A13">
      <selection activeCell="A70" sqref="A70"/>
    </sheetView>
  </sheetViews>
  <sheetFormatPr defaultColWidth="9.00390625" defaultRowHeight="12.75"/>
  <cols>
    <col min="1" max="1" width="48.375" style="0" customWidth="1"/>
    <col min="2" max="2" width="12.25390625" style="0" customWidth="1"/>
    <col min="3" max="4" width="13.875" style="0" customWidth="1"/>
    <col min="5" max="5" width="14.25390625" style="0" customWidth="1"/>
    <col min="6" max="6" width="10.375" style="0" customWidth="1"/>
    <col min="7" max="7" width="12.625" style="0" customWidth="1"/>
    <col min="8" max="8" width="12.875" style="0" customWidth="1"/>
    <col min="9" max="9" width="12.625" style="0" customWidth="1"/>
    <col min="10" max="10" width="10.25390625" style="0" customWidth="1"/>
  </cols>
  <sheetData>
    <row r="1" spans="1:10" s="4" customFormat="1" ht="39.75" customHeight="1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4.5" customHeight="1">
      <c r="A3" s="40" t="s">
        <v>26</v>
      </c>
      <c r="B3" s="43" t="s">
        <v>33</v>
      </c>
      <c r="C3" s="44"/>
      <c r="D3" s="44"/>
      <c r="E3" s="45"/>
      <c r="F3" s="43" t="s">
        <v>34</v>
      </c>
      <c r="G3" s="44"/>
      <c r="H3" s="44"/>
      <c r="I3" s="45"/>
      <c r="J3" s="52" t="s">
        <v>35</v>
      </c>
    </row>
    <row r="4" spans="1:10" ht="4.5" customHeight="1">
      <c r="A4" s="41"/>
      <c r="B4" s="46"/>
      <c r="C4" s="47"/>
      <c r="D4" s="47"/>
      <c r="E4" s="48"/>
      <c r="F4" s="46"/>
      <c r="G4" s="47"/>
      <c r="H4" s="47"/>
      <c r="I4" s="48"/>
      <c r="J4" s="53"/>
    </row>
    <row r="5" spans="1:10" ht="4.5" customHeight="1">
      <c r="A5" s="41"/>
      <c r="B5" s="46"/>
      <c r="C5" s="47"/>
      <c r="D5" s="47"/>
      <c r="E5" s="48"/>
      <c r="F5" s="46"/>
      <c r="G5" s="47"/>
      <c r="H5" s="47"/>
      <c r="I5" s="48"/>
      <c r="J5" s="53"/>
    </row>
    <row r="6" spans="1:10" ht="4.5" customHeight="1">
      <c r="A6" s="41"/>
      <c r="B6" s="46"/>
      <c r="C6" s="47"/>
      <c r="D6" s="47"/>
      <c r="E6" s="48"/>
      <c r="F6" s="46"/>
      <c r="G6" s="47"/>
      <c r="H6" s="47"/>
      <c r="I6" s="48"/>
      <c r="J6" s="53"/>
    </row>
    <row r="7" spans="1:10" ht="4.5" customHeight="1">
      <c r="A7" s="41"/>
      <c r="B7" s="46"/>
      <c r="C7" s="47"/>
      <c r="D7" s="47"/>
      <c r="E7" s="48"/>
      <c r="F7" s="46"/>
      <c r="G7" s="47"/>
      <c r="H7" s="47"/>
      <c r="I7" s="48"/>
      <c r="J7" s="53"/>
    </row>
    <row r="8" spans="1:10" ht="4.5" customHeight="1">
      <c r="A8" s="41"/>
      <c r="B8" s="46"/>
      <c r="C8" s="47"/>
      <c r="D8" s="47"/>
      <c r="E8" s="48"/>
      <c r="F8" s="46"/>
      <c r="G8" s="47"/>
      <c r="H8" s="47"/>
      <c r="I8" s="48"/>
      <c r="J8" s="53"/>
    </row>
    <row r="9" spans="1:10" ht="4.5" customHeight="1" thickBot="1">
      <c r="A9" s="41"/>
      <c r="B9" s="49"/>
      <c r="C9" s="50"/>
      <c r="D9" s="50"/>
      <c r="E9" s="51"/>
      <c r="F9" s="49"/>
      <c r="G9" s="50"/>
      <c r="H9" s="50"/>
      <c r="I9" s="51"/>
      <c r="J9" s="53"/>
    </row>
    <row r="10" spans="1:10" ht="21.75" customHeight="1">
      <c r="A10" s="41"/>
      <c r="B10" s="55" t="s">
        <v>25</v>
      </c>
      <c r="C10" s="55" t="s">
        <v>36</v>
      </c>
      <c r="D10" s="55" t="s">
        <v>37</v>
      </c>
      <c r="E10" s="52" t="s">
        <v>38</v>
      </c>
      <c r="F10" s="55" t="s">
        <v>39</v>
      </c>
      <c r="G10" s="55" t="s">
        <v>36</v>
      </c>
      <c r="H10" s="55" t="s">
        <v>37</v>
      </c>
      <c r="I10" s="52" t="s">
        <v>40</v>
      </c>
      <c r="J10" s="53"/>
    </row>
    <row r="11" spans="1:10" ht="21.75" customHeight="1">
      <c r="A11" s="41"/>
      <c r="B11" s="56"/>
      <c r="C11" s="56"/>
      <c r="D11" s="56"/>
      <c r="E11" s="53"/>
      <c r="F11" s="56"/>
      <c r="G11" s="56"/>
      <c r="H11" s="56"/>
      <c r="I11" s="53"/>
      <c r="J11" s="53"/>
    </row>
    <row r="12" spans="1:10" ht="21.75" customHeight="1">
      <c r="A12" s="41"/>
      <c r="B12" s="56"/>
      <c r="C12" s="56"/>
      <c r="D12" s="56"/>
      <c r="E12" s="53"/>
      <c r="F12" s="56"/>
      <c r="G12" s="56"/>
      <c r="H12" s="56"/>
      <c r="I12" s="53"/>
      <c r="J12" s="53"/>
    </row>
    <row r="13" spans="1:10" ht="21.75" customHeight="1">
      <c r="A13" s="41"/>
      <c r="B13" s="56"/>
      <c r="C13" s="56"/>
      <c r="D13" s="56"/>
      <c r="E13" s="53"/>
      <c r="F13" s="56"/>
      <c r="G13" s="56"/>
      <c r="H13" s="56"/>
      <c r="I13" s="53"/>
      <c r="J13" s="53"/>
    </row>
    <row r="14" spans="1:10" ht="21.75" customHeight="1">
      <c r="A14" s="41"/>
      <c r="B14" s="56"/>
      <c r="C14" s="56"/>
      <c r="D14" s="56"/>
      <c r="E14" s="53"/>
      <c r="F14" s="56"/>
      <c r="G14" s="56"/>
      <c r="H14" s="56"/>
      <c r="I14" s="53"/>
      <c r="J14" s="53"/>
    </row>
    <row r="15" spans="1:13" ht="21.75" customHeight="1">
      <c r="A15" s="41"/>
      <c r="B15" s="56"/>
      <c r="C15" s="56"/>
      <c r="D15" s="56"/>
      <c r="E15" s="53"/>
      <c r="F15" s="56"/>
      <c r="G15" s="56"/>
      <c r="H15" s="56"/>
      <c r="I15" s="53"/>
      <c r="J15" s="53"/>
      <c r="M15" s="1"/>
    </row>
    <row r="16" spans="1:10" ht="30.75" customHeight="1" thickBot="1">
      <c r="A16" s="42"/>
      <c r="B16" s="57"/>
      <c r="C16" s="57"/>
      <c r="D16" s="57"/>
      <c r="E16" s="54"/>
      <c r="F16" s="57"/>
      <c r="G16" s="57"/>
      <c r="H16" s="57"/>
      <c r="I16" s="54"/>
      <c r="J16" s="54"/>
    </row>
    <row r="17" spans="1:10" ht="13.5" thickBot="1">
      <c r="A17" s="20">
        <v>1</v>
      </c>
      <c r="B17" s="13">
        <v>3</v>
      </c>
      <c r="C17" s="13">
        <v>4</v>
      </c>
      <c r="D17" s="13">
        <v>5</v>
      </c>
      <c r="E17" s="13">
        <v>6</v>
      </c>
      <c r="F17" s="13">
        <v>7</v>
      </c>
      <c r="G17" s="13">
        <v>8</v>
      </c>
      <c r="H17" s="13">
        <v>9</v>
      </c>
      <c r="I17" s="13">
        <v>10</v>
      </c>
      <c r="J17" s="13">
        <v>11</v>
      </c>
    </row>
    <row r="18" spans="1:10" ht="15.75">
      <c r="A18" s="58" t="s">
        <v>2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15.75">
      <c r="A19" s="21" t="s">
        <v>27</v>
      </c>
      <c r="B19" s="12">
        <v>37.58</v>
      </c>
      <c r="C19" s="12">
        <v>37.58</v>
      </c>
      <c r="D19" s="17">
        <v>167.2</v>
      </c>
      <c r="E19" s="18">
        <f>C19*D19</f>
        <v>6283.375999999999</v>
      </c>
      <c r="F19" s="12">
        <v>37.58</v>
      </c>
      <c r="G19" s="12">
        <v>37.58</v>
      </c>
      <c r="H19" s="17">
        <v>167.2</v>
      </c>
      <c r="I19" s="18">
        <f>G19*H19</f>
        <v>6283.375999999999</v>
      </c>
      <c r="J19" s="22" t="s">
        <v>3</v>
      </c>
    </row>
    <row r="20" spans="1:10" ht="23.25" customHeight="1" hidden="1" thickBot="1">
      <c r="A20" s="62" t="s">
        <v>1</v>
      </c>
      <c r="B20" s="17"/>
      <c r="C20" s="17"/>
      <c r="D20" s="17"/>
      <c r="E20" s="18">
        <f>C20*D20/1000</f>
        <v>0</v>
      </c>
      <c r="F20" s="12"/>
      <c r="G20" s="12"/>
      <c r="H20" s="12"/>
      <c r="I20" s="18">
        <f>G20*H20/1000</f>
        <v>0</v>
      </c>
      <c r="J20" s="22" t="s">
        <v>3</v>
      </c>
    </row>
    <row r="21" spans="1:10" ht="23.25" customHeight="1" hidden="1" thickBot="1">
      <c r="A21" s="62"/>
      <c r="B21" s="17"/>
      <c r="C21" s="17"/>
      <c r="D21" s="17"/>
      <c r="E21" s="18">
        <f>C21*D21/1000</f>
        <v>0</v>
      </c>
      <c r="F21" s="12"/>
      <c r="G21" s="12"/>
      <c r="H21" s="12"/>
      <c r="I21" s="18">
        <f>G21*H21/1000</f>
        <v>0</v>
      </c>
      <c r="J21" s="22" t="s">
        <v>4</v>
      </c>
    </row>
    <row r="22" spans="1:10" ht="12.75">
      <c r="A22" s="63" t="s">
        <v>5</v>
      </c>
      <c r="B22" s="64" t="s">
        <v>3</v>
      </c>
      <c r="C22" s="64" t="s">
        <v>3</v>
      </c>
      <c r="D22" s="64">
        <v>167.2</v>
      </c>
      <c r="E22" s="61">
        <f>SUM(E19:E21)</f>
        <v>6283.375999999999</v>
      </c>
      <c r="F22" s="35" t="s">
        <v>3</v>
      </c>
      <c r="G22" s="35" t="s">
        <v>3</v>
      </c>
      <c r="H22" s="64">
        <f>SUM(H19:H21)</f>
        <v>167.2</v>
      </c>
      <c r="I22" s="61">
        <v>6283.37</v>
      </c>
      <c r="J22" s="34" t="s">
        <v>4</v>
      </c>
    </row>
    <row r="23" spans="1:10" ht="6.75" customHeight="1">
      <c r="A23" s="63"/>
      <c r="B23" s="64"/>
      <c r="C23" s="64"/>
      <c r="D23" s="64"/>
      <c r="E23" s="61"/>
      <c r="F23" s="35"/>
      <c r="G23" s="35"/>
      <c r="H23" s="64"/>
      <c r="I23" s="61"/>
      <c r="J23" s="34"/>
    </row>
    <row r="24" spans="1:10" ht="12.75" customHeight="1">
      <c r="A24" s="25"/>
      <c r="B24" s="12"/>
      <c r="C24" s="12"/>
      <c r="D24" s="12"/>
      <c r="E24" s="12"/>
      <c r="F24" s="12"/>
      <c r="G24" s="12"/>
      <c r="H24" s="12"/>
      <c r="I24" s="12"/>
      <c r="J24" s="24"/>
    </row>
    <row r="25" spans="1:10" ht="13.5" customHeight="1" hidden="1" thickBot="1">
      <c r="A25" s="66" t="s">
        <v>6</v>
      </c>
      <c r="B25" s="67"/>
      <c r="C25" s="67"/>
      <c r="D25" s="67"/>
      <c r="E25" s="67"/>
      <c r="F25" s="67"/>
      <c r="G25" s="67"/>
      <c r="H25" s="67"/>
      <c r="I25" s="67"/>
      <c r="J25" s="33"/>
    </row>
    <row r="26" spans="1:10" ht="23.25" customHeight="1" hidden="1" thickBot="1">
      <c r="A26" s="62" t="s">
        <v>0</v>
      </c>
      <c r="B26" s="12"/>
      <c r="C26" s="12"/>
      <c r="D26" s="12"/>
      <c r="E26" s="12">
        <f>C26*D26</f>
        <v>0</v>
      </c>
      <c r="F26" s="12"/>
      <c r="G26" s="12"/>
      <c r="H26" s="12"/>
      <c r="I26" s="12">
        <f>G26*H26/1000</f>
        <v>0</v>
      </c>
      <c r="J26" s="22" t="s">
        <v>3</v>
      </c>
    </row>
    <row r="27" spans="1:10" ht="23.25" customHeight="1" hidden="1" thickBot="1">
      <c r="A27" s="62"/>
      <c r="B27" s="12"/>
      <c r="C27" s="12"/>
      <c r="D27" s="12"/>
      <c r="E27" s="12">
        <f>C27*D27</f>
        <v>0</v>
      </c>
      <c r="F27" s="12"/>
      <c r="G27" s="12"/>
      <c r="H27" s="12"/>
      <c r="I27" s="12">
        <f>G27*H27/1000</f>
        <v>0</v>
      </c>
      <c r="J27" s="22" t="s">
        <v>3</v>
      </c>
    </row>
    <row r="28" spans="1:10" ht="23.25" customHeight="1" hidden="1" thickBot="1">
      <c r="A28" s="62" t="s">
        <v>1</v>
      </c>
      <c r="B28" s="12"/>
      <c r="C28" s="12"/>
      <c r="D28" s="12"/>
      <c r="E28" s="12">
        <f>C28*D28/1000</f>
        <v>0</v>
      </c>
      <c r="F28" s="12"/>
      <c r="G28" s="12"/>
      <c r="H28" s="12"/>
      <c r="I28" s="12">
        <f>G28*H28/1000</f>
        <v>0</v>
      </c>
      <c r="J28" s="22" t="s">
        <v>3</v>
      </c>
    </row>
    <row r="29" spans="1:10" ht="23.25" customHeight="1" hidden="1" thickBot="1">
      <c r="A29" s="62"/>
      <c r="B29" s="12"/>
      <c r="C29" s="12"/>
      <c r="D29" s="12"/>
      <c r="E29" s="12">
        <f>C29*D29/1000</f>
        <v>0</v>
      </c>
      <c r="F29" s="12"/>
      <c r="G29" s="12"/>
      <c r="H29" s="12"/>
      <c r="I29" s="12">
        <f>G29*H29/1000</f>
        <v>0</v>
      </c>
      <c r="J29" s="22" t="s">
        <v>4</v>
      </c>
    </row>
    <row r="30" spans="1:10" ht="13.5" customHeight="1" hidden="1" thickBot="1">
      <c r="A30" s="23" t="s">
        <v>7</v>
      </c>
      <c r="B30" s="12" t="s">
        <v>3</v>
      </c>
      <c r="C30" s="12" t="s">
        <v>3</v>
      </c>
      <c r="D30" s="12">
        <f>SUM(D26:D29)</f>
        <v>0</v>
      </c>
      <c r="E30" s="12">
        <f>SUM(E26:E29)</f>
        <v>0</v>
      </c>
      <c r="F30" s="12" t="s">
        <v>3</v>
      </c>
      <c r="G30" s="12" t="s">
        <v>3</v>
      </c>
      <c r="H30" s="12">
        <f>SUM(H26:H29)</f>
        <v>0</v>
      </c>
      <c r="I30" s="12">
        <f>SUM(I26:I29)</f>
        <v>0</v>
      </c>
      <c r="J30" s="26" t="s">
        <v>4</v>
      </c>
    </row>
    <row r="31" spans="1:10" ht="13.5" customHeight="1" hidden="1" thickBot="1">
      <c r="A31" s="23"/>
      <c r="B31" s="12"/>
      <c r="C31" s="12"/>
      <c r="D31" s="12"/>
      <c r="E31" s="12"/>
      <c r="F31" s="12"/>
      <c r="G31" s="12"/>
      <c r="H31" s="12"/>
      <c r="I31" s="12"/>
      <c r="J31" s="26"/>
    </row>
    <row r="32" spans="1:10" ht="13.5" customHeight="1" hidden="1" thickBot="1">
      <c r="A32" s="66" t="s">
        <v>8</v>
      </c>
      <c r="B32" s="67"/>
      <c r="C32" s="67"/>
      <c r="D32" s="67"/>
      <c r="E32" s="67"/>
      <c r="F32" s="67"/>
      <c r="G32" s="67"/>
      <c r="H32" s="67"/>
      <c r="I32" s="67"/>
      <c r="J32" s="33"/>
    </row>
    <row r="33" spans="1:10" ht="23.25" customHeight="1" hidden="1" thickBot="1">
      <c r="A33" s="62" t="s">
        <v>0</v>
      </c>
      <c r="B33" s="12"/>
      <c r="C33" s="12"/>
      <c r="D33" s="12"/>
      <c r="E33" s="12">
        <f>C33*D33/1000</f>
        <v>0</v>
      </c>
      <c r="F33" s="12"/>
      <c r="G33" s="12"/>
      <c r="H33" s="12"/>
      <c r="I33" s="12">
        <f>G33*H33/1000</f>
        <v>0</v>
      </c>
      <c r="J33" s="22" t="s">
        <v>4</v>
      </c>
    </row>
    <row r="34" spans="1:10" ht="23.25" customHeight="1" hidden="1" thickBot="1">
      <c r="A34" s="62"/>
      <c r="B34" s="12"/>
      <c r="C34" s="12"/>
      <c r="D34" s="12"/>
      <c r="E34" s="12">
        <f>C34*D34/1000</f>
        <v>0</v>
      </c>
      <c r="F34" s="12"/>
      <c r="G34" s="12"/>
      <c r="H34" s="12"/>
      <c r="I34" s="12">
        <f>G34*H34/1000</f>
        <v>0</v>
      </c>
      <c r="J34" s="22" t="s">
        <v>4</v>
      </c>
    </row>
    <row r="35" spans="1:10" ht="13.5" customHeight="1" hidden="1" thickBot="1">
      <c r="A35" s="23" t="s">
        <v>9</v>
      </c>
      <c r="B35" s="12" t="s">
        <v>3</v>
      </c>
      <c r="C35" s="12" t="s">
        <v>3</v>
      </c>
      <c r="D35" s="12">
        <f>SUM(D33:D34)</f>
        <v>0</v>
      </c>
      <c r="E35" s="12">
        <f>SUM(E33:E34)</f>
        <v>0</v>
      </c>
      <c r="F35" s="12" t="s">
        <v>3</v>
      </c>
      <c r="G35" s="12" t="s">
        <v>3</v>
      </c>
      <c r="H35" s="12">
        <f>SUM(H33:H34)</f>
        <v>0</v>
      </c>
      <c r="I35" s="12">
        <f>SUM(I33:I34)</f>
        <v>0</v>
      </c>
      <c r="J35" s="26" t="s">
        <v>4</v>
      </c>
    </row>
    <row r="36" spans="1:10" ht="13.5" customHeight="1" hidden="1" thickBot="1">
      <c r="A36" s="66" t="s">
        <v>10</v>
      </c>
      <c r="B36" s="67"/>
      <c r="C36" s="67"/>
      <c r="D36" s="67"/>
      <c r="E36" s="67"/>
      <c r="F36" s="67"/>
      <c r="G36" s="67"/>
      <c r="H36" s="67"/>
      <c r="I36" s="67"/>
      <c r="J36" s="33"/>
    </row>
    <row r="37" spans="1:10" ht="13.5" customHeight="1" hidden="1" thickBot="1">
      <c r="A37" s="66" t="s">
        <v>11</v>
      </c>
      <c r="B37" s="67"/>
      <c r="C37" s="67"/>
      <c r="D37" s="67"/>
      <c r="E37" s="67"/>
      <c r="F37" s="67"/>
      <c r="G37" s="67"/>
      <c r="H37" s="67"/>
      <c r="I37" s="67"/>
      <c r="J37" s="33"/>
    </row>
    <row r="38" spans="1:10" ht="23.25" customHeight="1" hidden="1" thickBot="1">
      <c r="A38" s="62" t="s">
        <v>0</v>
      </c>
      <c r="B38" s="12"/>
      <c r="C38" s="12"/>
      <c r="D38" s="12"/>
      <c r="E38" s="12">
        <f>C38*D38/1000</f>
        <v>0</v>
      </c>
      <c r="F38" s="12"/>
      <c r="G38" s="12"/>
      <c r="H38" s="12"/>
      <c r="I38" s="12">
        <f>G38*H38/1000</f>
        <v>0</v>
      </c>
      <c r="J38" s="22" t="s">
        <v>4</v>
      </c>
    </row>
    <row r="39" spans="1:10" ht="23.25" customHeight="1" hidden="1" thickBot="1">
      <c r="A39" s="62"/>
      <c r="B39" s="12"/>
      <c r="C39" s="12"/>
      <c r="D39" s="12"/>
      <c r="E39" s="12">
        <f>C39*D39/1000</f>
        <v>0</v>
      </c>
      <c r="F39" s="12"/>
      <c r="G39" s="12"/>
      <c r="H39" s="12"/>
      <c r="I39" s="12">
        <f>G39*H39/1000</f>
        <v>0</v>
      </c>
      <c r="J39" s="22"/>
    </row>
    <row r="40" spans="1:10" ht="13.5" customHeight="1" hidden="1" thickBot="1">
      <c r="A40" s="23" t="s">
        <v>12</v>
      </c>
      <c r="B40" s="12" t="s">
        <v>3</v>
      </c>
      <c r="C40" s="12" t="s">
        <v>3</v>
      </c>
      <c r="D40" s="12">
        <f>SUM(D38:D39)</f>
        <v>0</v>
      </c>
      <c r="E40" s="12">
        <f>SUM(E38:E39)</f>
        <v>0</v>
      </c>
      <c r="F40" s="12" t="s">
        <v>3</v>
      </c>
      <c r="G40" s="12" t="s">
        <v>3</v>
      </c>
      <c r="H40" s="12">
        <f>SUM(H38:H39)</f>
        <v>0</v>
      </c>
      <c r="I40" s="12">
        <f>SUM(I38:I39)</f>
        <v>0</v>
      </c>
      <c r="J40" s="26" t="s">
        <v>4</v>
      </c>
    </row>
    <row r="41" spans="1:10" ht="15.75">
      <c r="A41" s="66" t="s">
        <v>13</v>
      </c>
      <c r="B41" s="67"/>
      <c r="C41" s="67"/>
      <c r="D41" s="67"/>
      <c r="E41" s="67"/>
      <c r="F41" s="67"/>
      <c r="G41" s="67"/>
      <c r="H41" s="67"/>
      <c r="I41" s="67"/>
      <c r="J41" s="33"/>
    </row>
    <row r="42" spans="1:10" ht="15.75">
      <c r="A42" s="27" t="s">
        <v>29</v>
      </c>
      <c r="B42" s="17">
        <v>8777</v>
      </c>
      <c r="C42" s="17">
        <v>8777</v>
      </c>
      <c r="D42" s="12">
        <v>0.93474</v>
      </c>
      <c r="E42" s="17">
        <f>C42*D42</f>
        <v>8204.21298</v>
      </c>
      <c r="F42" s="17">
        <v>8777</v>
      </c>
      <c r="G42" s="17">
        <v>8777</v>
      </c>
      <c r="H42" s="12">
        <v>0.93474</v>
      </c>
      <c r="I42" s="17">
        <f>G42*H42</f>
        <v>8204.21298</v>
      </c>
      <c r="J42" s="22" t="s">
        <v>4</v>
      </c>
    </row>
    <row r="43" spans="1:10" ht="15.75">
      <c r="A43" s="23" t="s">
        <v>14</v>
      </c>
      <c r="B43" s="12" t="s">
        <v>3</v>
      </c>
      <c r="C43" s="12" t="s">
        <v>3</v>
      </c>
      <c r="D43" s="12">
        <f>SUM(D42:D42)</f>
        <v>0.93474</v>
      </c>
      <c r="E43" s="17">
        <f>SUM(E42:E42)</f>
        <v>8204.21298</v>
      </c>
      <c r="F43" s="12" t="s">
        <v>3</v>
      </c>
      <c r="G43" s="12" t="s">
        <v>3</v>
      </c>
      <c r="H43" s="12">
        <f>SUM(H42:H42)</f>
        <v>0.93474</v>
      </c>
      <c r="I43" s="17">
        <f>SUM(I42:I42)</f>
        <v>8204.21298</v>
      </c>
      <c r="J43" s="26" t="s">
        <v>4</v>
      </c>
    </row>
    <row r="44" spans="1:10" ht="17.25" customHeight="1">
      <c r="A44" s="23" t="s">
        <v>15</v>
      </c>
      <c r="B44" s="12" t="s">
        <v>3</v>
      </c>
      <c r="C44" s="12" t="s">
        <v>3</v>
      </c>
      <c r="D44" s="12" t="s">
        <v>3</v>
      </c>
      <c r="E44" s="17">
        <f>E40+E43</f>
        <v>8204.21298</v>
      </c>
      <c r="F44" s="12" t="s">
        <v>3</v>
      </c>
      <c r="G44" s="12" t="s">
        <v>3</v>
      </c>
      <c r="H44" s="12" t="s">
        <v>3</v>
      </c>
      <c r="I44" s="17">
        <f>I40+I43</f>
        <v>8204.21298</v>
      </c>
      <c r="J44" s="26" t="s">
        <v>4</v>
      </c>
    </row>
    <row r="45" spans="1:10" ht="15.75">
      <c r="A45" s="66" t="s">
        <v>16</v>
      </c>
      <c r="B45" s="67"/>
      <c r="C45" s="67"/>
      <c r="D45" s="67"/>
      <c r="E45" s="67"/>
      <c r="F45" s="67"/>
      <c r="G45" s="67"/>
      <c r="H45" s="67"/>
      <c r="I45" s="67"/>
      <c r="J45" s="33"/>
    </row>
    <row r="46" spans="1:10" ht="15.75">
      <c r="A46" s="66" t="s">
        <v>17</v>
      </c>
      <c r="B46" s="67"/>
      <c r="C46" s="67"/>
      <c r="D46" s="67"/>
      <c r="E46" s="67"/>
      <c r="F46" s="67"/>
      <c r="G46" s="67"/>
      <c r="H46" s="67"/>
      <c r="I46" s="67"/>
      <c r="J46" s="33"/>
    </row>
    <row r="47" spans="1:10" ht="17.25" customHeight="1">
      <c r="A47" s="28" t="s">
        <v>30</v>
      </c>
      <c r="B47" s="9">
        <v>5</v>
      </c>
      <c r="C47" s="9">
        <v>5</v>
      </c>
      <c r="D47" s="12">
        <v>1390</v>
      </c>
      <c r="E47" s="17">
        <f>C47*D47</f>
        <v>6950</v>
      </c>
      <c r="F47" s="9">
        <v>5</v>
      </c>
      <c r="G47" s="9">
        <v>5</v>
      </c>
      <c r="H47" s="12">
        <v>1390</v>
      </c>
      <c r="I47" s="17">
        <f>G47*H47</f>
        <v>6950</v>
      </c>
      <c r="J47" s="22" t="s">
        <v>4</v>
      </c>
    </row>
    <row r="48" spans="1:10" ht="15.75">
      <c r="A48" s="23" t="s">
        <v>18</v>
      </c>
      <c r="B48" s="12" t="s">
        <v>3</v>
      </c>
      <c r="C48" s="12" t="s">
        <v>3</v>
      </c>
      <c r="D48" s="17">
        <f>SUM(D47)</f>
        <v>1390</v>
      </c>
      <c r="E48" s="17">
        <f>SUM(E47)</f>
        <v>6950</v>
      </c>
      <c r="F48" s="12" t="s">
        <v>3</v>
      </c>
      <c r="G48" s="12" t="s">
        <v>3</v>
      </c>
      <c r="H48" s="17">
        <f>SUM(H47)</f>
        <v>1390</v>
      </c>
      <c r="I48" s="17">
        <f>SUM(I47)</f>
        <v>6950</v>
      </c>
      <c r="J48" s="26" t="s">
        <v>4</v>
      </c>
    </row>
    <row r="49" spans="1:10" ht="15.75">
      <c r="A49" s="66" t="s">
        <v>19</v>
      </c>
      <c r="B49" s="67"/>
      <c r="C49" s="67"/>
      <c r="D49" s="67"/>
      <c r="E49" s="67"/>
      <c r="F49" s="67"/>
      <c r="G49" s="67"/>
      <c r="H49" s="67"/>
      <c r="I49" s="67"/>
      <c r="J49" s="33"/>
    </row>
    <row r="50" spans="1:10" ht="15" customHeight="1">
      <c r="A50" s="27" t="s">
        <v>28</v>
      </c>
      <c r="B50" s="12">
        <v>30.49</v>
      </c>
      <c r="C50" s="12">
        <v>30.49</v>
      </c>
      <c r="D50" s="12">
        <v>51.93</v>
      </c>
      <c r="E50" s="17">
        <f>C50*D50</f>
        <v>1583.3456999999999</v>
      </c>
      <c r="F50" s="12">
        <v>27.5</v>
      </c>
      <c r="G50" s="12">
        <v>27.5</v>
      </c>
      <c r="H50" s="12">
        <v>51.93</v>
      </c>
      <c r="I50" s="17">
        <f>G50*H50</f>
        <v>1428.075</v>
      </c>
      <c r="J50" s="22" t="s">
        <v>4</v>
      </c>
    </row>
    <row r="51" spans="1:10" ht="15.75" hidden="1">
      <c r="A51" s="27" t="s">
        <v>1</v>
      </c>
      <c r="B51" s="12"/>
      <c r="C51" s="12"/>
      <c r="D51" s="12"/>
      <c r="E51" s="17">
        <f>C51*D51</f>
        <v>0</v>
      </c>
      <c r="F51" s="12"/>
      <c r="G51" s="12"/>
      <c r="H51" s="12"/>
      <c r="I51" s="17">
        <f>G51*H51</f>
        <v>0</v>
      </c>
      <c r="J51" s="22" t="s">
        <v>4</v>
      </c>
    </row>
    <row r="52" spans="1:10" ht="15.75">
      <c r="A52" s="23" t="s">
        <v>20</v>
      </c>
      <c r="B52" s="12" t="s">
        <v>3</v>
      </c>
      <c r="C52" s="12" t="s">
        <v>3</v>
      </c>
      <c r="D52" s="12">
        <f>SUM(D50:D51)</f>
        <v>51.93</v>
      </c>
      <c r="E52" s="17">
        <f>SUM(E50:E51)</f>
        <v>1583.3456999999999</v>
      </c>
      <c r="F52" s="12" t="s">
        <v>3</v>
      </c>
      <c r="G52" s="12" t="s">
        <v>3</v>
      </c>
      <c r="H52" s="12">
        <f>SUM(H50:H51)</f>
        <v>51.93</v>
      </c>
      <c r="I52" s="17">
        <f>SUM(I50:I51)</f>
        <v>1428.075</v>
      </c>
      <c r="J52" s="26" t="s">
        <v>4</v>
      </c>
    </row>
    <row r="53" spans="1:10" ht="15.75">
      <c r="A53" s="23" t="s">
        <v>21</v>
      </c>
      <c r="B53" s="12" t="s">
        <v>3</v>
      </c>
      <c r="C53" s="12" t="s">
        <v>3</v>
      </c>
      <c r="D53" s="12" t="s">
        <v>3</v>
      </c>
      <c r="E53" s="17">
        <f>SUM(E48+E52)</f>
        <v>8533.3457</v>
      </c>
      <c r="F53" s="12" t="s">
        <v>3</v>
      </c>
      <c r="G53" s="12" t="s">
        <v>3</v>
      </c>
      <c r="H53" s="12"/>
      <c r="I53" s="17">
        <f>SUM(I48+I52)</f>
        <v>8378.075</v>
      </c>
      <c r="J53" s="26" t="s">
        <v>4</v>
      </c>
    </row>
    <row r="54" spans="1:10" ht="15.75">
      <c r="A54" s="66" t="s">
        <v>22</v>
      </c>
      <c r="B54" s="67"/>
      <c r="C54" s="67"/>
      <c r="D54" s="67"/>
      <c r="E54" s="67"/>
      <c r="F54" s="67"/>
      <c r="G54" s="67"/>
      <c r="H54" s="67"/>
      <c r="I54" s="67"/>
      <c r="J54" s="33"/>
    </row>
    <row r="55" spans="1:10" ht="25.5" customHeight="1">
      <c r="A55" s="21" t="s">
        <v>31</v>
      </c>
      <c r="B55" s="12">
        <v>2.45</v>
      </c>
      <c r="C55" s="12">
        <v>2.45</v>
      </c>
      <c r="D55" s="17">
        <v>4505.9</v>
      </c>
      <c r="E55" s="17">
        <f>C55*D55</f>
        <v>11039.455</v>
      </c>
      <c r="F55" s="12">
        <v>2.45</v>
      </c>
      <c r="G55" s="12">
        <v>2.45</v>
      </c>
      <c r="H55" s="17">
        <v>4505.9</v>
      </c>
      <c r="I55" s="17">
        <f>G55*H55</f>
        <v>11039.455</v>
      </c>
      <c r="J55" s="22" t="s">
        <v>3</v>
      </c>
    </row>
    <row r="56" spans="1:10" ht="31.5" customHeight="1">
      <c r="A56" s="21" t="s">
        <v>32</v>
      </c>
      <c r="B56" s="12">
        <v>2.72</v>
      </c>
      <c r="C56" s="12">
        <v>2.72</v>
      </c>
      <c r="D56" s="12">
        <v>1931.1</v>
      </c>
      <c r="E56" s="12">
        <f>C56*D56</f>
        <v>5252.592000000001</v>
      </c>
      <c r="F56" s="12">
        <v>2.72</v>
      </c>
      <c r="G56" s="12">
        <v>2.72</v>
      </c>
      <c r="H56" s="12">
        <v>1931.1</v>
      </c>
      <c r="I56" s="12">
        <f>G56*H56</f>
        <v>5252.592000000001</v>
      </c>
      <c r="J56" s="22" t="s">
        <v>3</v>
      </c>
    </row>
    <row r="57" spans="1:10" ht="15.75">
      <c r="A57" s="23" t="s">
        <v>23</v>
      </c>
      <c r="B57" s="12" t="s">
        <v>3</v>
      </c>
      <c r="C57" s="12" t="s">
        <v>3</v>
      </c>
      <c r="D57" s="19">
        <f>SUM(D55:D56)</f>
        <v>6437</v>
      </c>
      <c r="E57" s="17">
        <f>SUM(E55:E56)</f>
        <v>16292.047</v>
      </c>
      <c r="F57" s="12" t="s">
        <v>3</v>
      </c>
      <c r="G57" s="12" t="s">
        <v>3</v>
      </c>
      <c r="H57" s="19">
        <f>SUM(H55:H56)</f>
        <v>6437</v>
      </c>
      <c r="I57" s="18">
        <f>SUM(I55:I56)</f>
        <v>16292.047</v>
      </c>
      <c r="J57" s="26" t="s">
        <v>3</v>
      </c>
    </row>
    <row r="58" spans="1:10" ht="16.5" thickBot="1">
      <c r="A58" s="29" t="s">
        <v>24</v>
      </c>
      <c r="B58" s="30" t="s">
        <v>3</v>
      </c>
      <c r="C58" s="30" t="s">
        <v>3</v>
      </c>
      <c r="D58" s="30" t="s">
        <v>3</v>
      </c>
      <c r="E58" s="31">
        <f>SUM(E22+E44+E53+E57)</f>
        <v>39312.98168</v>
      </c>
      <c r="F58" s="30" t="s">
        <v>3</v>
      </c>
      <c r="G58" s="30" t="s">
        <v>3</v>
      </c>
      <c r="H58" s="30" t="s">
        <v>3</v>
      </c>
      <c r="I58" s="31">
        <f>SUM(I22+I44+I53+I57)</f>
        <v>39157.70498</v>
      </c>
      <c r="J58" s="32">
        <f>I58/E58*100</f>
        <v>99.60502436252759</v>
      </c>
    </row>
    <row r="59" spans="1:7" ht="12.75">
      <c r="A59" s="5"/>
      <c r="B59" s="5"/>
      <c r="C59" s="6"/>
      <c r="D59" s="6"/>
      <c r="E59" s="6"/>
      <c r="F59" s="6"/>
      <c r="G59" s="6"/>
    </row>
    <row r="60" spans="1:7" ht="18.75">
      <c r="A60" s="14" t="s">
        <v>41</v>
      </c>
      <c r="B60" s="14"/>
      <c r="C60" s="14"/>
      <c r="D60" s="14"/>
      <c r="E60" s="14"/>
      <c r="F60" s="7"/>
      <c r="G60" s="8"/>
    </row>
    <row r="61" spans="1:7" ht="15.75">
      <c r="A61" s="65" t="s">
        <v>42</v>
      </c>
      <c r="B61" s="65"/>
      <c r="C61" s="65"/>
      <c r="D61" s="65"/>
      <c r="E61" s="8"/>
      <c r="F61" s="8"/>
      <c r="G61" s="8"/>
    </row>
    <row r="62" spans="1:7" ht="15.75">
      <c r="A62" s="8"/>
      <c r="B62" s="15"/>
      <c r="C62" s="15"/>
      <c r="D62" s="8"/>
      <c r="E62" s="8"/>
      <c r="F62" s="8"/>
      <c r="G62" s="8"/>
    </row>
    <row r="64" spans="1:8" ht="18.75">
      <c r="A64" s="36" t="s">
        <v>43</v>
      </c>
      <c r="B64" s="36"/>
      <c r="C64" s="36"/>
      <c r="D64" s="36"/>
      <c r="E64" s="36"/>
      <c r="F64" s="36"/>
      <c r="G64" s="37" t="s">
        <v>45</v>
      </c>
      <c r="H64" s="37"/>
    </row>
  </sheetData>
  <sheetProtection/>
  <mergeCells count="41">
    <mergeCell ref="A64:F64"/>
    <mergeCell ref="G64:H64"/>
    <mergeCell ref="A54:J54"/>
    <mergeCell ref="A41:J41"/>
    <mergeCell ref="A45:J45"/>
    <mergeCell ref="A46:J46"/>
    <mergeCell ref="A32:J32"/>
    <mergeCell ref="A33:A34"/>
    <mergeCell ref="A36:J36"/>
    <mergeCell ref="A37:J37"/>
    <mergeCell ref="A61:D61"/>
    <mergeCell ref="A49:J49"/>
    <mergeCell ref="J22:J23"/>
    <mergeCell ref="A38:A39"/>
    <mergeCell ref="D22:D23"/>
    <mergeCell ref="E22:E23"/>
    <mergeCell ref="F22:F23"/>
    <mergeCell ref="G22:G23"/>
    <mergeCell ref="H22:H23"/>
    <mergeCell ref="A25:J25"/>
    <mergeCell ref="A26:A27"/>
    <mergeCell ref="A28:A29"/>
    <mergeCell ref="A20:A21"/>
    <mergeCell ref="A22:A23"/>
    <mergeCell ref="A18:J18"/>
    <mergeCell ref="H10:H16"/>
    <mergeCell ref="I10:I16"/>
    <mergeCell ref="I22:I23"/>
    <mergeCell ref="C10:C16"/>
    <mergeCell ref="B22:B23"/>
    <mergeCell ref="C22:C23"/>
    <mergeCell ref="A1:J1"/>
    <mergeCell ref="A3:A16"/>
    <mergeCell ref="B3:E9"/>
    <mergeCell ref="F3:I9"/>
    <mergeCell ref="J3:J16"/>
    <mergeCell ref="B10:B16"/>
    <mergeCell ref="F10:F16"/>
    <mergeCell ref="G10:G16"/>
    <mergeCell ref="D10:D16"/>
    <mergeCell ref="E10:E16"/>
  </mergeCells>
  <printOptions/>
  <pageMargins left="0.1968503937007874" right="0.1968503937007874" top="0.1968503937007874" bottom="0.1968503937007874" header="0.15748031496062992" footer="0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44.875" style="0" customWidth="1"/>
    <col min="2" max="2" width="12.25390625" style="0" customWidth="1"/>
    <col min="3" max="4" width="13.875" style="0" customWidth="1"/>
    <col min="5" max="5" width="14.25390625" style="0" customWidth="1"/>
    <col min="6" max="6" width="10.375" style="0" customWidth="1"/>
    <col min="7" max="7" width="12.625" style="0" customWidth="1"/>
    <col min="8" max="8" width="12.875" style="0" customWidth="1"/>
    <col min="9" max="9" width="12.625" style="0" customWidth="1"/>
    <col min="10" max="10" width="10.25390625" style="0" customWidth="1"/>
  </cols>
  <sheetData>
    <row r="1" spans="1:10" s="4" customFormat="1" ht="39.75" customHeight="1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3.5" thickBot="1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ht="4.5" customHeight="1">
      <c r="A3" s="40" t="s">
        <v>26</v>
      </c>
      <c r="B3" s="43" t="s">
        <v>33</v>
      </c>
      <c r="C3" s="44"/>
      <c r="D3" s="44"/>
      <c r="E3" s="45"/>
      <c r="F3" s="43" t="s">
        <v>34</v>
      </c>
      <c r="G3" s="44"/>
      <c r="H3" s="44"/>
      <c r="I3" s="45"/>
      <c r="J3" s="52" t="s">
        <v>35</v>
      </c>
    </row>
    <row r="4" spans="1:10" ht="4.5" customHeight="1">
      <c r="A4" s="41"/>
      <c r="B4" s="46"/>
      <c r="C4" s="47"/>
      <c r="D4" s="47"/>
      <c r="E4" s="48"/>
      <c r="F4" s="46"/>
      <c r="G4" s="47"/>
      <c r="H4" s="47"/>
      <c r="I4" s="48"/>
      <c r="J4" s="53"/>
    </row>
    <row r="5" spans="1:10" ht="4.5" customHeight="1">
      <c r="A5" s="41"/>
      <c r="B5" s="46"/>
      <c r="C5" s="47"/>
      <c r="D5" s="47"/>
      <c r="E5" s="48"/>
      <c r="F5" s="46"/>
      <c r="G5" s="47"/>
      <c r="H5" s="47"/>
      <c r="I5" s="48"/>
      <c r="J5" s="53"/>
    </row>
    <row r="6" spans="1:10" ht="4.5" customHeight="1">
      <c r="A6" s="41"/>
      <c r="B6" s="46"/>
      <c r="C6" s="47"/>
      <c r="D6" s="47"/>
      <c r="E6" s="48"/>
      <c r="F6" s="46"/>
      <c r="G6" s="47"/>
      <c r="H6" s="47"/>
      <c r="I6" s="48"/>
      <c r="J6" s="53"/>
    </row>
    <row r="7" spans="1:10" ht="4.5" customHeight="1">
      <c r="A7" s="41"/>
      <c r="B7" s="46"/>
      <c r="C7" s="47"/>
      <c r="D7" s="47"/>
      <c r="E7" s="48"/>
      <c r="F7" s="46"/>
      <c r="G7" s="47"/>
      <c r="H7" s="47"/>
      <c r="I7" s="48"/>
      <c r="J7" s="53"/>
    </row>
    <row r="8" spans="1:10" ht="4.5" customHeight="1">
      <c r="A8" s="41"/>
      <c r="B8" s="46"/>
      <c r="C8" s="47"/>
      <c r="D8" s="47"/>
      <c r="E8" s="48"/>
      <c r="F8" s="46"/>
      <c r="G8" s="47"/>
      <c r="H8" s="47"/>
      <c r="I8" s="48"/>
      <c r="J8" s="53"/>
    </row>
    <row r="9" spans="1:10" ht="4.5" customHeight="1" thickBot="1">
      <c r="A9" s="41"/>
      <c r="B9" s="49"/>
      <c r="C9" s="50"/>
      <c r="D9" s="50"/>
      <c r="E9" s="51"/>
      <c r="F9" s="49"/>
      <c r="G9" s="50"/>
      <c r="H9" s="50"/>
      <c r="I9" s="51"/>
      <c r="J9" s="53"/>
    </row>
    <row r="10" spans="1:10" ht="21.75" customHeight="1">
      <c r="A10" s="41"/>
      <c r="B10" s="55" t="s">
        <v>25</v>
      </c>
      <c r="C10" s="55" t="s">
        <v>36</v>
      </c>
      <c r="D10" s="55" t="s">
        <v>37</v>
      </c>
      <c r="E10" s="52" t="s">
        <v>38</v>
      </c>
      <c r="F10" s="55" t="s">
        <v>39</v>
      </c>
      <c r="G10" s="55" t="s">
        <v>36</v>
      </c>
      <c r="H10" s="55" t="s">
        <v>37</v>
      </c>
      <c r="I10" s="52" t="s">
        <v>40</v>
      </c>
      <c r="J10" s="53"/>
    </row>
    <row r="11" spans="1:10" ht="21.75" customHeight="1">
      <c r="A11" s="41"/>
      <c r="B11" s="56"/>
      <c r="C11" s="56"/>
      <c r="D11" s="56"/>
      <c r="E11" s="53"/>
      <c r="F11" s="56"/>
      <c r="G11" s="56"/>
      <c r="H11" s="56"/>
      <c r="I11" s="53"/>
      <c r="J11" s="53"/>
    </row>
    <row r="12" spans="1:10" ht="21.75" customHeight="1">
      <c r="A12" s="41"/>
      <c r="B12" s="56"/>
      <c r="C12" s="56"/>
      <c r="D12" s="56"/>
      <c r="E12" s="53"/>
      <c r="F12" s="56"/>
      <c r="G12" s="56"/>
      <c r="H12" s="56"/>
      <c r="I12" s="53"/>
      <c r="J12" s="53"/>
    </row>
    <row r="13" spans="1:10" ht="21.75" customHeight="1">
      <c r="A13" s="41"/>
      <c r="B13" s="56"/>
      <c r="C13" s="56"/>
      <c r="D13" s="56"/>
      <c r="E13" s="53"/>
      <c r="F13" s="56"/>
      <c r="G13" s="56"/>
      <c r="H13" s="56"/>
      <c r="I13" s="53"/>
      <c r="J13" s="53"/>
    </row>
    <row r="14" spans="1:10" ht="21.75" customHeight="1">
      <c r="A14" s="41"/>
      <c r="B14" s="56"/>
      <c r="C14" s="56"/>
      <c r="D14" s="56"/>
      <c r="E14" s="53"/>
      <c r="F14" s="56"/>
      <c r="G14" s="56"/>
      <c r="H14" s="56"/>
      <c r="I14" s="53"/>
      <c r="J14" s="53"/>
    </row>
    <row r="15" spans="1:13" ht="21.75" customHeight="1">
      <c r="A15" s="41"/>
      <c r="B15" s="56"/>
      <c r="C15" s="56"/>
      <c r="D15" s="56"/>
      <c r="E15" s="53"/>
      <c r="F15" s="56"/>
      <c r="G15" s="56"/>
      <c r="H15" s="56"/>
      <c r="I15" s="53"/>
      <c r="J15" s="53"/>
      <c r="M15" s="1"/>
    </row>
    <row r="16" spans="1:10" ht="21.75" customHeight="1" thickBot="1">
      <c r="A16" s="42"/>
      <c r="B16" s="57"/>
      <c r="C16" s="57"/>
      <c r="D16" s="57"/>
      <c r="E16" s="54"/>
      <c r="F16" s="57"/>
      <c r="G16" s="57"/>
      <c r="H16" s="57"/>
      <c r="I16" s="54"/>
      <c r="J16" s="54"/>
    </row>
    <row r="17" spans="1:10" ht="13.5" thickBot="1">
      <c r="A17" s="11">
        <v>1</v>
      </c>
      <c r="B17" s="16">
        <v>3</v>
      </c>
      <c r="C17" s="16">
        <v>4</v>
      </c>
      <c r="D17" s="16">
        <v>5</v>
      </c>
      <c r="E17" s="16">
        <v>6</v>
      </c>
      <c r="F17" s="16">
        <v>7</v>
      </c>
      <c r="G17" s="16">
        <v>8</v>
      </c>
      <c r="H17" s="16">
        <v>9</v>
      </c>
      <c r="I17" s="16">
        <v>10</v>
      </c>
      <c r="J17" s="16">
        <v>11</v>
      </c>
    </row>
    <row r="18" spans="1:10" ht="15.75">
      <c r="A18" s="58" t="s">
        <v>2</v>
      </c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15.75">
      <c r="A19" s="21" t="s">
        <v>27</v>
      </c>
      <c r="B19" s="12">
        <v>37.58</v>
      </c>
      <c r="C19" s="12">
        <v>37.58</v>
      </c>
      <c r="D19" s="17">
        <v>167.2</v>
      </c>
      <c r="E19" s="18">
        <f>C19*D19</f>
        <v>6283.375999999999</v>
      </c>
      <c r="F19" s="12">
        <v>38.42</v>
      </c>
      <c r="G19" s="12">
        <v>38.42</v>
      </c>
      <c r="H19" s="17">
        <v>167.2</v>
      </c>
      <c r="I19" s="18">
        <f>G19*H19</f>
        <v>6423.824</v>
      </c>
      <c r="J19" s="22" t="s">
        <v>3</v>
      </c>
    </row>
    <row r="20" spans="1:10" ht="23.25" customHeight="1" hidden="1">
      <c r="A20" s="62" t="s">
        <v>1</v>
      </c>
      <c r="B20" s="17"/>
      <c r="C20" s="17"/>
      <c r="D20" s="17"/>
      <c r="E20" s="18">
        <f>C20*D20/1000</f>
        <v>0</v>
      </c>
      <c r="F20" s="12"/>
      <c r="G20" s="12"/>
      <c r="H20" s="12"/>
      <c r="I20" s="18">
        <f>G20*H20/1000</f>
        <v>0</v>
      </c>
      <c r="J20" s="22" t="s">
        <v>3</v>
      </c>
    </row>
    <row r="21" spans="1:10" ht="23.25" customHeight="1" hidden="1">
      <c r="A21" s="62"/>
      <c r="B21" s="17"/>
      <c r="C21" s="17"/>
      <c r="D21" s="17"/>
      <c r="E21" s="18">
        <f>C21*D21/1000</f>
        <v>0</v>
      </c>
      <c r="F21" s="12"/>
      <c r="G21" s="12"/>
      <c r="H21" s="12"/>
      <c r="I21" s="18">
        <f>G21*H21/1000</f>
        <v>0</v>
      </c>
      <c r="J21" s="22" t="s">
        <v>4</v>
      </c>
    </row>
    <row r="22" spans="1:10" ht="12.75">
      <c r="A22" s="63" t="s">
        <v>5</v>
      </c>
      <c r="B22" s="64" t="s">
        <v>3</v>
      </c>
      <c r="C22" s="64" t="s">
        <v>3</v>
      </c>
      <c r="D22" s="64">
        <v>167.2</v>
      </c>
      <c r="E22" s="61">
        <f>SUM(E19:E21)</f>
        <v>6283.375999999999</v>
      </c>
      <c r="F22" s="35" t="s">
        <v>3</v>
      </c>
      <c r="G22" s="35" t="s">
        <v>3</v>
      </c>
      <c r="H22" s="64">
        <f>SUM(H19:H21)</f>
        <v>167.2</v>
      </c>
      <c r="I22" s="61">
        <f>SUM(I19:I21)</f>
        <v>6423.824</v>
      </c>
      <c r="J22" s="34" t="s">
        <v>4</v>
      </c>
    </row>
    <row r="23" spans="1:10" ht="6.75" customHeight="1">
      <c r="A23" s="63"/>
      <c r="B23" s="64"/>
      <c r="C23" s="64"/>
      <c r="D23" s="64"/>
      <c r="E23" s="61"/>
      <c r="F23" s="35"/>
      <c r="G23" s="35"/>
      <c r="H23" s="64"/>
      <c r="I23" s="61"/>
      <c r="J23" s="34"/>
    </row>
    <row r="24" spans="1:10" ht="12.75" customHeight="1">
      <c r="A24" s="25"/>
      <c r="B24" s="12"/>
      <c r="C24" s="12"/>
      <c r="D24" s="12"/>
      <c r="E24" s="12"/>
      <c r="F24" s="12"/>
      <c r="G24" s="12"/>
      <c r="H24" s="12"/>
      <c r="I24" s="12"/>
      <c r="J24" s="24"/>
    </row>
    <row r="25" spans="1:10" ht="13.5" customHeight="1" hidden="1">
      <c r="A25" s="66" t="s">
        <v>6</v>
      </c>
      <c r="B25" s="67"/>
      <c r="C25" s="67"/>
      <c r="D25" s="67"/>
      <c r="E25" s="67"/>
      <c r="F25" s="67"/>
      <c r="G25" s="67"/>
      <c r="H25" s="67"/>
      <c r="I25" s="67"/>
      <c r="J25" s="33"/>
    </row>
    <row r="26" spans="1:10" ht="23.25" customHeight="1" hidden="1">
      <c r="A26" s="62" t="s">
        <v>0</v>
      </c>
      <c r="B26" s="12"/>
      <c r="C26" s="12"/>
      <c r="D26" s="12"/>
      <c r="E26" s="12">
        <f>C26*D26</f>
        <v>0</v>
      </c>
      <c r="F26" s="12"/>
      <c r="G26" s="12"/>
      <c r="H26" s="12"/>
      <c r="I26" s="12">
        <f>G26*H26/1000</f>
        <v>0</v>
      </c>
      <c r="J26" s="22" t="s">
        <v>3</v>
      </c>
    </row>
    <row r="27" spans="1:10" ht="23.25" customHeight="1" hidden="1">
      <c r="A27" s="62"/>
      <c r="B27" s="12"/>
      <c r="C27" s="12"/>
      <c r="D27" s="12"/>
      <c r="E27" s="12">
        <f>C27*D27</f>
        <v>0</v>
      </c>
      <c r="F27" s="12"/>
      <c r="G27" s="12"/>
      <c r="H27" s="12"/>
      <c r="I27" s="12">
        <f>G27*H27/1000</f>
        <v>0</v>
      </c>
      <c r="J27" s="22" t="s">
        <v>3</v>
      </c>
    </row>
    <row r="28" spans="1:10" ht="23.25" customHeight="1" hidden="1">
      <c r="A28" s="62" t="s">
        <v>1</v>
      </c>
      <c r="B28" s="12"/>
      <c r="C28" s="12"/>
      <c r="D28" s="12"/>
      <c r="E28" s="12">
        <f>C28*D28/1000</f>
        <v>0</v>
      </c>
      <c r="F28" s="12"/>
      <c r="G28" s="12"/>
      <c r="H28" s="12"/>
      <c r="I28" s="12">
        <f>G28*H28/1000</f>
        <v>0</v>
      </c>
      <c r="J28" s="22" t="s">
        <v>3</v>
      </c>
    </row>
    <row r="29" spans="1:10" ht="23.25" customHeight="1" hidden="1">
      <c r="A29" s="62"/>
      <c r="B29" s="12"/>
      <c r="C29" s="12"/>
      <c r="D29" s="12"/>
      <c r="E29" s="12">
        <f>C29*D29/1000</f>
        <v>0</v>
      </c>
      <c r="F29" s="12"/>
      <c r="G29" s="12"/>
      <c r="H29" s="12"/>
      <c r="I29" s="12">
        <f>G29*H29/1000</f>
        <v>0</v>
      </c>
      <c r="J29" s="22" t="s">
        <v>4</v>
      </c>
    </row>
    <row r="30" spans="1:10" ht="13.5" customHeight="1" hidden="1">
      <c r="A30" s="23" t="s">
        <v>7</v>
      </c>
      <c r="B30" s="12" t="s">
        <v>3</v>
      </c>
      <c r="C30" s="12" t="s">
        <v>3</v>
      </c>
      <c r="D30" s="12">
        <f>SUM(D26:D29)</f>
        <v>0</v>
      </c>
      <c r="E30" s="12">
        <f>SUM(E26:E29)</f>
        <v>0</v>
      </c>
      <c r="F30" s="12" t="s">
        <v>3</v>
      </c>
      <c r="G30" s="12" t="s">
        <v>3</v>
      </c>
      <c r="H30" s="12">
        <f>SUM(H26:H29)</f>
        <v>0</v>
      </c>
      <c r="I30" s="12">
        <f>SUM(I26:I29)</f>
        <v>0</v>
      </c>
      <c r="J30" s="26" t="s">
        <v>4</v>
      </c>
    </row>
    <row r="31" spans="1:10" ht="13.5" customHeight="1" hidden="1">
      <c r="A31" s="23"/>
      <c r="B31" s="12"/>
      <c r="C31" s="12"/>
      <c r="D31" s="12"/>
      <c r="E31" s="12"/>
      <c r="F31" s="12"/>
      <c r="G31" s="12"/>
      <c r="H31" s="12"/>
      <c r="I31" s="12"/>
      <c r="J31" s="26"/>
    </row>
    <row r="32" spans="1:10" ht="13.5" customHeight="1" hidden="1">
      <c r="A32" s="66" t="s">
        <v>8</v>
      </c>
      <c r="B32" s="67"/>
      <c r="C32" s="67"/>
      <c r="D32" s="67"/>
      <c r="E32" s="67"/>
      <c r="F32" s="67"/>
      <c r="G32" s="67"/>
      <c r="H32" s="67"/>
      <c r="I32" s="67"/>
      <c r="J32" s="33"/>
    </row>
    <row r="33" spans="1:10" ht="23.25" customHeight="1" hidden="1">
      <c r="A33" s="62" t="s">
        <v>0</v>
      </c>
      <c r="B33" s="12"/>
      <c r="C33" s="12"/>
      <c r="D33" s="12"/>
      <c r="E33" s="12">
        <f>C33*D33/1000</f>
        <v>0</v>
      </c>
      <c r="F33" s="12"/>
      <c r="G33" s="12"/>
      <c r="H33" s="12"/>
      <c r="I33" s="12">
        <f>G33*H33/1000</f>
        <v>0</v>
      </c>
      <c r="J33" s="22" t="s">
        <v>4</v>
      </c>
    </row>
    <row r="34" spans="1:10" ht="23.25" customHeight="1" hidden="1">
      <c r="A34" s="62"/>
      <c r="B34" s="12"/>
      <c r="C34" s="12"/>
      <c r="D34" s="12"/>
      <c r="E34" s="12">
        <f>C34*D34/1000</f>
        <v>0</v>
      </c>
      <c r="F34" s="12"/>
      <c r="G34" s="12"/>
      <c r="H34" s="12"/>
      <c r="I34" s="12">
        <f>G34*H34/1000</f>
        <v>0</v>
      </c>
      <c r="J34" s="22" t="s">
        <v>4</v>
      </c>
    </row>
    <row r="35" spans="1:10" ht="13.5" customHeight="1" hidden="1">
      <c r="A35" s="23" t="s">
        <v>9</v>
      </c>
      <c r="B35" s="12" t="s">
        <v>3</v>
      </c>
      <c r="C35" s="12" t="s">
        <v>3</v>
      </c>
      <c r="D35" s="12">
        <f>SUM(D33:D34)</f>
        <v>0</v>
      </c>
      <c r="E35" s="12">
        <f>SUM(E33:E34)</f>
        <v>0</v>
      </c>
      <c r="F35" s="12" t="s">
        <v>3</v>
      </c>
      <c r="G35" s="12" t="s">
        <v>3</v>
      </c>
      <c r="H35" s="12">
        <f>SUM(H33:H34)</f>
        <v>0</v>
      </c>
      <c r="I35" s="12">
        <f>SUM(I33:I34)</f>
        <v>0</v>
      </c>
      <c r="J35" s="26" t="s">
        <v>4</v>
      </c>
    </row>
    <row r="36" spans="1:10" ht="13.5" customHeight="1" hidden="1">
      <c r="A36" s="66" t="s">
        <v>10</v>
      </c>
      <c r="B36" s="67"/>
      <c r="C36" s="67"/>
      <c r="D36" s="67"/>
      <c r="E36" s="67"/>
      <c r="F36" s="67"/>
      <c r="G36" s="67"/>
      <c r="H36" s="67"/>
      <c r="I36" s="67"/>
      <c r="J36" s="33"/>
    </row>
    <row r="37" spans="1:10" ht="13.5" customHeight="1" hidden="1">
      <c r="A37" s="66" t="s">
        <v>11</v>
      </c>
      <c r="B37" s="67"/>
      <c r="C37" s="67"/>
      <c r="D37" s="67"/>
      <c r="E37" s="67"/>
      <c r="F37" s="67"/>
      <c r="G37" s="67"/>
      <c r="H37" s="67"/>
      <c r="I37" s="67"/>
      <c r="J37" s="33"/>
    </row>
    <row r="38" spans="1:10" ht="23.25" customHeight="1" hidden="1">
      <c r="A38" s="62" t="s">
        <v>0</v>
      </c>
      <c r="B38" s="12"/>
      <c r="C38" s="12"/>
      <c r="D38" s="12"/>
      <c r="E38" s="12">
        <f>C38*D38/1000</f>
        <v>0</v>
      </c>
      <c r="F38" s="12"/>
      <c r="G38" s="12"/>
      <c r="H38" s="12"/>
      <c r="I38" s="12">
        <f>G38*H38/1000</f>
        <v>0</v>
      </c>
      <c r="J38" s="22" t="s">
        <v>4</v>
      </c>
    </row>
    <row r="39" spans="1:10" ht="23.25" customHeight="1" hidden="1">
      <c r="A39" s="62"/>
      <c r="B39" s="12"/>
      <c r="C39" s="12"/>
      <c r="D39" s="12"/>
      <c r="E39" s="12">
        <f>C39*D39/1000</f>
        <v>0</v>
      </c>
      <c r="F39" s="12"/>
      <c r="G39" s="12"/>
      <c r="H39" s="12"/>
      <c r="I39" s="12">
        <f>G39*H39/1000</f>
        <v>0</v>
      </c>
      <c r="J39" s="22"/>
    </row>
    <row r="40" spans="1:10" ht="13.5" customHeight="1" hidden="1">
      <c r="A40" s="23" t="s">
        <v>12</v>
      </c>
      <c r="B40" s="12" t="s">
        <v>3</v>
      </c>
      <c r="C40" s="12" t="s">
        <v>3</v>
      </c>
      <c r="D40" s="12">
        <f>SUM(D38:D39)</f>
        <v>0</v>
      </c>
      <c r="E40" s="12">
        <f>SUM(E38:E39)</f>
        <v>0</v>
      </c>
      <c r="F40" s="12" t="s">
        <v>3</v>
      </c>
      <c r="G40" s="12" t="s">
        <v>3</v>
      </c>
      <c r="H40" s="12">
        <f>SUM(H38:H39)</f>
        <v>0</v>
      </c>
      <c r="I40" s="12">
        <f>SUM(I38:I39)</f>
        <v>0</v>
      </c>
      <c r="J40" s="26" t="s">
        <v>4</v>
      </c>
    </row>
    <row r="41" spans="1:10" ht="15.75">
      <c r="A41" s="66" t="s">
        <v>13</v>
      </c>
      <c r="B41" s="67"/>
      <c r="C41" s="67"/>
      <c r="D41" s="67"/>
      <c r="E41" s="67"/>
      <c r="F41" s="67"/>
      <c r="G41" s="67"/>
      <c r="H41" s="67"/>
      <c r="I41" s="67"/>
      <c r="J41" s="33"/>
    </row>
    <row r="42" spans="1:10" ht="15.75">
      <c r="A42" s="27" t="s">
        <v>29</v>
      </c>
      <c r="B42" s="17">
        <v>8777</v>
      </c>
      <c r="C42" s="17">
        <v>8777</v>
      </c>
      <c r="D42" s="12">
        <v>0.93474</v>
      </c>
      <c r="E42" s="17">
        <f>C42*D42</f>
        <v>8204.21298</v>
      </c>
      <c r="F42" s="17">
        <v>9145.63</v>
      </c>
      <c r="G42" s="17">
        <v>9145.63</v>
      </c>
      <c r="H42" s="12">
        <v>0.93474</v>
      </c>
      <c r="I42" s="17">
        <f>G42*H42</f>
        <v>8548.786186199999</v>
      </c>
      <c r="J42" s="22" t="s">
        <v>4</v>
      </c>
    </row>
    <row r="43" spans="1:10" ht="15.75">
      <c r="A43" s="23" t="s">
        <v>14</v>
      </c>
      <c r="B43" s="12" t="s">
        <v>3</v>
      </c>
      <c r="C43" s="12" t="s">
        <v>3</v>
      </c>
      <c r="D43" s="12">
        <f>SUM(D42:D42)</f>
        <v>0.93474</v>
      </c>
      <c r="E43" s="17">
        <f>SUM(E42:E42)</f>
        <v>8204.21298</v>
      </c>
      <c r="F43" s="12" t="s">
        <v>3</v>
      </c>
      <c r="G43" s="12" t="s">
        <v>3</v>
      </c>
      <c r="H43" s="12">
        <f>SUM(H42:H42)</f>
        <v>0.93474</v>
      </c>
      <c r="I43" s="17">
        <f>SUM(I42:I42)</f>
        <v>8548.786186199999</v>
      </c>
      <c r="J43" s="26" t="s">
        <v>4</v>
      </c>
    </row>
    <row r="44" spans="1:10" ht="17.25" customHeight="1">
      <c r="A44" s="23" t="s">
        <v>15</v>
      </c>
      <c r="B44" s="12" t="s">
        <v>3</v>
      </c>
      <c r="C44" s="12" t="s">
        <v>3</v>
      </c>
      <c r="D44" s="12" t="s">
        <v>3</v>
      </c>
      <c r="E44" s="17">
        <f>E40+E43</f>
        <v>8204.21298</v>
      </c>
      <c r="F44" s="12" t="s">
        <v>3</v>
      </c>
      <c r="G44" s="12" t="s">
        <v>3</v>
      </c>
      <c r="H44" s="12" t="s">
        <v>3</v>
      </c>
      <c r="I44" s="17">
        <f>I40+I43</f>
        <v>8548.786186199999</v>
      </c>
      <c r="J44" s="26" t="s">
        <v>4</v>
      </c>
    </row>
    <row r="45" spans="1:10" ht="15.75">
      <c r="A45" s="66" t="s">
        <v>16</v>
      </c>
      <c r="B45" s="67"/>
      <c r="C45" s="67"/>
      <c r="D45" s="67"/>
      <c r="E45" s="67"/>
      <c r="F45" s="67"/>
      <c r="G45" s="67"/>
      <c r="H45" s="67"/>
      <c r="I45" s="67"/>
      <c r="J45" s="33"/>
    </row>
    <row r="46" spans="1:10" ht="15.75">
      <c r="A46" s="66" t="s">
        <v>17</v>
      </c>
      <c r="B46" s="67"/>
      <c r="C46" s="67"/>
      <c r="D46" s="67"/>
      <c r="E46" s="67"/>
      <c r="F46" s="67"/>
      <c r="G46" s="67"/>
      <c r="H46" s="67"/>
      <c r="I46" s="67"/>
      <c r="J46" s="33"/>
    </row>
    <row r="47" spans="1:10" ht="17.25" customHeight="1">
      <c r="A47" s="28" t="s">
        <v>30</v>
      </c>
      <c r="B47" s="10">
        <v>5</v>
      </c>
      <c r="C47" s="10">
        <v>5</v>
      </c>
      <c r="D47" s="12">
        <v>1390</v>
      </c>
      <c r="E47" s="17">
        <f>C47*D47</f>
        <v>6950</v>
      </c>
      <c r="F47" s="10">
        <v>5.21</v>
      </c>
      <c r="G47" s="10">
        <v>5.21</v>
      </c>
      <c r="H47" s="12">
        <v>1390</v>
      </c>
      <c r="I47" s="17">
        <f>G47*H47</f>
        <v>7241.9</v>
      </c>
      <c r="J47" s="22" t="s">
        <v>4</v>
      </c>
    </row>
    <row r="48" spans="1:10" ht="15.75">
      <c r="A48" s="23" t="s">
        <v>18</v>
      </c>
      <c r="B48" s="12" t="s">
        <v>3</v>
      </c>
      <c r="C48" s="12" t="s">
        <v>3</v>
      </c>
      <c r="D48" s="12">
        <f>SUM(D47)</f>
        <v>1390</v>
      </c>
      <c r="E48" s="12">
        <f>SUM(E47)</f>
        <v>6950</v>
      </c>
      <c r="F48" s="12" t="s">
        <v>3</v>
      </c>
      <c r="G48" s="12" t="s">
        <v>3</v>
      </c>
      <c r="H48" s="12">
        <f>SUM(H47)</f>
        <v>1390</v>
      </c>
      <c r="I48" s="12">
        <f>SUM(I47)</f>
        <v>7241.9</v>
      </c>
      <c r="J48" s="26" t="s">
        <v>4</v>
      </c>
    </row>
    <row r="49" spans="1:10" ht="15.75">
      <c r="A49" s="66" t="s">
        <v>19</v>
      </c>
      <c r="B49" s="67"/>
      <c r="C49" s="67"/>
      <c r="D49" s="67"/>
      <c r="E49" s="67"/>
      <c r="F49" s="67"/>
      <c r="G49" s="67"/>
      <c r="H49" s="67"/>
      <c r="I49" s="67"/>
      <c r="J49" s="33"/>
    </row>
    <row r="50" spans="1:10" ht="15" customHeight="1">
      <c r="A50" s="27" t="s">
        <v>28</v>
      </c>
      <c r="B50" s="12">
        <v>30.49</v>
      </c>
      <c r="C50" s="12">
        <v>30.49</v>
      </c>
      <c r="D50" s="12">
        <v>51.93</v>
      </c>
      <c r="E50" s="18">
        <f>C50*D50</f>
        <v>1583.3456999999999</v>
      </c>
      <c r="F50" s="12">
        <v>28.66</v>
      </c>
      <c r="G50" s="12">
        <v>28.66</v>
      </c>
      <c r="H50" s="12">
        <v>51.93</v>
      </c>
      <c r="I50" s="18">
        <f>G50*H50</f>
        <v>1488.3138</v>
      </c>
      <c r="J50" s="22" t="s">
        <v>4</v>
      </c>
    </row>
    <row r="51" spans="1:10" ht="15.75" hidden="1">
      <c r="A51" s="27" t="s">
        <v>1</v>
      </c>
      <c r="B51" s="12"/>
      <c r="C51" s="12"/>
      <c r="D51" s="12">
        <f>SUM(D48:D50)</f>
        <v>1441.93</v>
      </c>
      <c r="E51" s="18">
        <f>C51*D51</f>
        <v>0</v>
      </c>
      <c r="F51" s="12"/>
      <c r="G51" s="12"/>
      <c r="H51" s="12"/>
      <c r="I51" s="18">
        <f>G51*H51</f>
        <v>0</v>
      </c>
      <c r="J51" s="22" t="s">
        <v>4</v>
      </c>
    </row>
    <row r="52" spans="1:10" ht="15.75">
      <c r="A52" s="23" t="s">
        <v>20</v>
      </c>
      <c r="B52" s="12" t="s">
        <v>3</v>
      </c>
      <c r="C52" s="12" t="s">
        <v>3</v>
      </c>
      <c r="D52" s="12">
        <f>SUM(D50)</f>
        <v>51.93</v>
      </c>
      <c r="E52" s="18">
        <f>SUM(E50:E51)</f>
        <v>1583.3456999999999</v>
      </c>
      <c r="F52" s="12" t="s">
        <v>3</v>
      </c>
      <c r="G52" s="12" t="s">
        <v>3</v>
      </c>
      <c r="H52" s="12">
        <f>SUM(H50:H51)</f>
        <v>51.93</v>
      </c>
      <c r="I52" s="18">
        <f>SUM(I50:I51)</f>
        <v>1488.3138</v>
      </c>
      <c r="J52" s="26" t="s">
        <v>4</v>
      </c>
    </row>
    <row r="53" spans="1:10" ht="15.75">
      <c r="A53" s="23" t="s">
        <v>21</v>
      </c>
      <c r="B53" s="12" t="s">
        <v>3</v>
      </c>
      <c r="C53" s="12" t="s">
        <v>3</v>
      </c>
      <c r="D53" s="12" t="s">
        <v>3</v>
      </c>
      <c r="E53" s="18">
        <f>E48+E52</f>
        <v>8533.3457</v>
      </c>
      <c r="F53" s="12" t="s">
        <v>3</v>
      </c>
      <c r="G53" s="12" t="s">
        <v>3</v>
      </c>
      <c r="H53" s="12"/>
      <c r="I53" s="18">
        <f>I48+I52</f>
        <v>8730.2138</v>
      </c>
      <c r="J53" s="26" t="s">
        <v>4</v>
      </c>
    </row>
    <row r="54" spans="1:10" ht="15.75">
      <c r="A54" s="66" t="s">
        <v>22</v>
      </c>
      <c r="B54" s="67"/>
      <c r="C54" s="67"/>
      <c r="D54" s="67"/>
      <c r="E54" s="67"/>
      <c r="F54" s="67"/>
      <c r="G54" s="67"/>
      <c r="H54" s="67"/>
      <c r="I54" s="67"/>
      <c r="J54" s="33"/>
    </row>
    <row r="55" spans="1:10" ht="25.5" customHeight="1">
      <c r="A55" s="21" t="s">
        <v>31</v>
      </c>
      <c r="B55" s="12">
        <v>2.45</v>
      </c>
      <c r="C55" s="12">
        <v>2.45</v>
      </c>
      <c r="D55" s="17">
        <v>4505.9</v>
      </c>
      <c r="E55" s="17">
        <f>C55*D55</f>
        <v>11039.455</v>
      </c>
      <c r="F55" s="12">
        <v>2.55</v>
      </c>
      <c r="G55" s="12">
        <v>2.55</v>
      </c>
      <c r="H55" s="17">
        <v>4505.9</v>
      </c>
      <c r="I55" s="17">
        <f>G55*H55</f>
        <v>11490.044999999998</v>
      </c>
      <c r="J55" s="22" t="s">
        <v>3</v>
      </c>
    </row>
    <row r="56" spans="1:10" ht="31.5" customHeight="1">
      <c r="A56" s="21" t="s">
        <v>32</v>
      </c>
      <c r="B56" s="12">
        <v>2.72</v>
      </c>
      <c r="C56" s="12">
        <v>2.72</v>
      </c>
      <c r="D56" s="12">
        <v>1931.1</v>
      </c>
      <c r="E56" s="12">
        <f>C56*D56</f>
        <v>5252.592000000001</v>
      </c>
      <c r="F56" s="12">
        <v>2.84</v>
      </c>
      <c r="G56" s="12">
        <v>2.84</v>
      </c>
      <c r="H56" s="12">
        <v>1931.1</v>
      </c>
      <c r="I56" s="12">
        <f>G56*H56</f>
        <v>5484.324</v>
      </c>
      <c r="J56" s="22" t="s">
        <v>3</v>
      </c>
    </row>
    <row r="57" spans="1:10" ht="15.75">
      <c r="A57" s="23" t="s">
        <v>23</v>
      </c>
      <c r="B57" s="12" t="s">
        <v>3</v>
      </c>
      <c r="C57" s="12" t="s">
        <v>3</v>
      </c>
      <c r="D57" s="19">
        <f>SUM(D55:D56)</f>
        <v>6437</v>
      </c>
      <c r="E57" s="17">
        <f>SUM(E55:E56)</f>
        <v>16292.047</v>
      </c>
      <c r="F57" s="12" t="s">
        <v>3</v>
      </c>
      <c r="G57" s="12" t="s">
        <v>3</v>
      </c>
      <c r="H57" s="19">
        <f>SUM(H55:H56)</f>
        <v>6437</v>
      </c>
      <c r="I57" s="18">
        <f>SUM(I55:I56)</f>
        <v>16974.369</v>
      </c>
      <c r="J57" s="26" t="s">
        <v>3</v>
      </c>
    </row>
    <row r="58" spans="1:10" ht="16.5" thickBot="1">
      <c r="A58" s="29" t="s">
        <v>24</v>
      </c>
      <c r="B58" s="30" t="s">
        <v>3</v>
      </c>
      <c r="C58" s="30" t="s">
        <v>3</v>
      </c>
      <c r="D58" s="30" t="s">
        <v>3</v>
      </c>
      <c r="E58" s="31">
        <f>SUM(E22+E44+E53+E57)</f>
        <v>39312.98168</v>
      </c>
      <c r="F58" s="30" t="s">
        <v>3</v>
      </c>
      <c r="G58" s="30" t="s">
        <v>3</v>
      </c>
      <c r="H58" s="30" t="s">
        <v>3</v>
      </c>
      <c r="I58" s="31">
        <f>SUM(I22+I44+I53+I57)</f>
        <v>40677.192986199996</v>
      </c>
      <c r="J58" s="32">
        <f>I58/E58*100</f>
        <v>103.47012932599316</v>
      </c>
    </row>
    <row r="59" spans="1:10" ht="12.75">
      <c r="A59" s="5"/>
      <c r="B59" s="6"/>
      <c r="C59" s="6"/>
      <c r="D59" s="6"/>
      <c r="E59" s="6"/>
      <c r="F59" s="6"/>
      <c r="G59" s="6"/>
      <c r="H59" s="6"/>
      <c r="I59" s="6"/>
      <c r="J59" s="6"/>
    </row>
    <row r="60" spans="1:7" ht="12.75">
      <c r="A60" s="5"/>
      <c r="B60" s="5"/>
      <c r="C60" s="6"/>
      <c r="D60" s="6"/>
      <c r="E60" s="6"/>
      <c r="F60" s="6"/>
      <c r="G60" s="6"/>
    </row>
    <row r="61" spans="1:7" ht="18.75">
      <c r="A61" s="14" t="s">
        <v>41</v>
      </c>
      <c r="B61" s="14"/>
      <c r="C61" s="14"/>
      <c r="D61" s="14"/>
      <c r="E61" s="14"/>
      <c r="F61" s="7"/>
      <c r="G61" s="8"/>
    </row>
    <row r="62" spans="1:7" ht="15.75">
      <c r="A62" s="65" t="s">
        <v>42</v>
      </c>
      <c r="B62" s="65"/>
      <c r="C62" s="65"/>
      <c r="D62" s="65"/>
      <c r="E62" s="8"/>
      <c r="F62" s="8"/>
      <c r="G62" s="8"/>
    </row>
    <row r="63" spans="1:7" ht="15.75">
      <c r="A63" s="15"/>
      <c r="B63" s="15"/>
      <c r="C63" s="15"/>
      <c r="D63" s="15"/>
      <c r="E63" s="8"/>
      <c r="F63" s="8"/>
      <c r="G63" s="8"/>
    </row>
    <row r="65" spans="1:8" ht="18.75">
      <c r="A65" s="36" t="s">
        <v>43</v>
      </c>
      <c r="B65" s="36"/>
      <c r="C65" s="36"/>
      <c r="D65" s="36"/>
      <c r="E65" s="36"/>
      <c r="F65" s="36"/>
      <c r="G65" s="37" t="s">
        <v>45</v>
      </c>
      <c r="H65" s="37"/>
    </row>
    <row r="66" spans="2:3" ht="15.75">
      <c r="B66" s="37" t="s">
        <v>44</v>
      </c>
      <c r="C66" s="38"/>
    </row>
  </sheetData>
  <sheetProtection/>
  <mergeCells count="42">
    <mergeCell ref="B66:C66"/>
    <mergeCell ref="A38:A39"/>
    <mergeCell ref="A41:J41"/>
    <mergeCell ref="A54:J54"/>
    <mergeCell ref="A45:J45"/>
    <mergeCell ref="A46:J46"/>
    <mergeCell ref="A49:J49"/>
    <mergeCell ref="A36:J36"/>
    <mergeCell ref="A37:J37"/>
    <mergeCell ref="A62:D62"/>
    <mergeCell ref="A65:F65"/>
    <mergeCell ref="G65:H65"/>
    <mergeCell ref="A26:A27"/>
    <mergeCell ref="A28:A29"/>
    <mergeCell ref="A32:J32"/>
    <mergeCell ref="A33:A34"/>
    <mergeCell ref="H22:H23"/>
    <mergeCell ref="I22:I23"/>
    <mergeCell ref="J22:J23"/>
    <mergeCell ref="A25:J25"/>
    <mergeCell ref="D22:D23"/>
    <mergeCell ref="E22:E23"/>
    <mergeCell ref="F22:F23"/>
    <mergeCell ref="G22:G23"/>
    <mergeCell ref="A20:A21"/>
    <mergeCell ref="A22:A23"/>
    <mergeCell ref="B22:B23"/>
    <mergeCell ref="C22:C23"/>
    <mergeCell ref="G10:G16"/>
    <mergeCell ref="H10:H16"/>
    <mergeCell ref="I10:I16"/>
    <mergeCell ref="A18:J18"/>
    <mergeCell ref="A1:J1"/>
    <mergeCell ref="A3:A16"/>
    <mergeCell ref="B3:E9"/>
    <mergeCell ref="F3:I9"/>
    <mergeCell ref="J3:J16"/>
    <mergeCell ref="B10:B16"/>
    <mergeCell ref="C10:C16"/>
    <mergeCell ref="D10:D16"/>
    <mergeCell ref="E10:E16"/>
    <mergeCell ref="F10:F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 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Malycheva</dc:creator>
  <cp:keywords/>
  <dc:description/>
  <cp:lastModifiedBy>USER</cp:lastModifiedBy>
  <cp:lastPrinted>2014-02-05T06:09:43Z</cp:lastPrinted>
  <dcterms:created xsi:type="dcterms:W3CDTF">2011-04-13T06:43:01Z</dcterms:created>
  <dcterms:modified xsi:type="dcterms:W3CDTF">2014-03-17T11:33:58Z</dcterms:modified>
  <cp:category/>
  <cp:version/>
  <cp:contentType/>
  <cp:contentStatus/>
</cp:coreProperties>
</file>